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GK\EU COVID\Forma e aplikimit\"/>
    </mc:Choice>
  </mc:AlternateContent>
  <xr:revisionPtr revIDLastSave="0" documentId="8_{B00A0150-1440-49F7-A5A2-4A1C4DA07ED1}" xr6:coauthVersionLast="36" xr6:coauthVersionMax="36" xr10:uidLastSave="{00000000-0000-0000-0000-000000000000}"/>
  <bookViews>
    <workbookView xWindow="0" yWindow="0" windowWidth="23040" windowHeight="9192" xr2:uid="{00000000-000D-0000-FFFF-FFFF00000000}"/>
  </bookViews>
  <sheets>
    <sheet name="Buxhet propozimi" sheetId="1" r:id="rId1"/>
  </sheets>
  <definedNames>
    <definedName name="_xlnm.Print_Area" localSheetId="0">'Buxhet propozimi'!$A$1:$F$26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F32" i="1"/>
  <c r="F33" i="1"/>
  <c r="F34" i="1"/>
  <c r="F35" i="1"/>
  <c r="F31" i="1"/>
  <c r="F24" i="1"/>
  <c r="F25" i="1"/>
  <c r="F11" i="1"/>
  <c r="F6" i="1"/>
  <c r="F21" i="1"/>
  <c r="F22" i="1"/>
  <c r="F23" i="1"/>
  <c r="F20" i="1"/>
  <c r="F19" i="1" s="1"/>
  <c r="F9" i="1"/>
  <c r="F10" i="1"/>
  <c r="F12" i="1"/>
  <c r="F13" i="1"/>
  <c r="F14" i="1"/>
  <c r="F15" i="1"/>
  <c r="F16" i="1"/>
  <c r="F17" i="1"/>
  <c r="F18" i="1"/>
  <c r="F8" i="1"/>
  <c r="F7" i="1" s="1"/>
  <c r="F5" i="1"/>
  <c r="F4" i="1"/>
  <c r="F3" i="1" s="1"/>
  <c r="F36" i="1"/>
  <c r="F26" i="1" l="1"/>
  <c r="E7" i="1" l="1"/>
  <c r="E36" i="1"/>
  <c r="E19" i="1"/>
  <c r="F38" i="1"/>
  <c r="E3" i="1"/>
  <c r="E26" i="1" l="1"/>
</calcChain>
</file>

<file path=xl/sharedStrings.xml><?xml version="1.0" encoding="utf-8"?>
<sst xmlns="http://schemas.openxmlformats.org/spreadsheetml/2006/main" count="61" uniqueCount="43">
  <si>
    <t xml:space="preserve">                                                      Buxhet Propozimi</t>
  </si>
  <si>
    <t>Nr.</t>
  </si>
  <si>
    <t xml:space="preserve">Përshkrimi i shpenzimeve </t>
  </si>
  <si>
    <t xml:space="preserve">Njësia </t>
  </si>
  <si>
    <t xml:space="preserve">Numri i njësisë </t>
  </si>
  <si>
    <t xml:space="preserve">Shuma për    një njësi </t>
  </si>
  <si>
    <t xml:space="preserve">Shuma e Planifikuar </t>
  </si>
  <si>
    <t>Përshkrimi i shpenzimit</t>
  </si>
  <si>
    <t>Menaxherja e projektit 50%</t>
  </si>
  <si>
    <t>muaj</t>
  </si>
  <si>
    <t xml:space="preserve">Planifikimi dhe Menaxhimi I aktiviteteve te parapara. Menaxherja do te jete e angazhuar 50% te kohes se saj te punes. </t>
  </si>
  <si>
    <t>Financieri 40%</t>
  </si>
  <si>
    <t>Mbajtja e kontabilitetit dhe Financave te Projektit.</t>
  </si>
  <si>
    <t>Kontributet pensionale te punedhenesit 5%</t>
  </si>
  <si>
    <t>Kontrinutet pensionale te punedhenesit per menaxheren dhe Financierin 5% e pages mujore.</t>
  </si>
  <si>
    <t>Trajneri 1/Ligjeruesi  Dr.Ditar Kabashi-Jurist-Trajnime me Institucione Lokale</t>
  </si>
  <si>
    <t>trajnime</t>
  </si>
  <si>
    <t>Trajnime me Institucione të mekanizmit koordinues kunder dhunes ne familje-Prizren</t>
  </si>
  <si>
    <t>Trajneri 2 Phd.sc Latif Hoxha</t>
  </si>
  <si>
    <t>Kontributet pensionale te trajneret 1 dhe 2 5%</t>
  </si>
  <si>
    <t>here</t>
  </si>
  <si>
    <t>Kontrinutet pensionale te punedhenesit per trajneret 5% Trajneri 1 - 165x5%=8.25 euro*3= 24.75 euro; Trajneri 2 - 165*5%=8.25 euro * 3=24.75euro. Vlera totale per per kete linje buxhetore eshte 99 euro.</t>
  </si>
  <si>
    <t>Ligjeruesja per Ligjerata 1-Psikologe Këshillimi BA Psikologe</t>
  </si>
  <si>
    <t>ligjerata</t>
  </si>
  <si>
    <t>12 Ligjerata me te rinjet dhe te rejat ne komunitet dhe OJQ-te lokale. Staf I QSGF-P.</t>
  </si>
  <si>
    <t>Ligjeruesja per VDHF  BA e Infermierisë</t>
  </si>
  <si>
    <t>6 Ligjerata dhe trajnime per VDHF te strehuara në QSGF-P dhe stafin e QSGF-P si dhe OJQ te ndryshme. Staf I QSGF-P.</t>
  </si>
  <si>
    <t>Kontributet pensionale per ligjerueset 5%</t>
  </si>
  <si>
    <t>Kontrinutet pensionale te punedhenesit per dy Ligjërueset e angazhuara  5% .Ligjeruesja 1: 120 euro*12 muaj=1440*5% euro;Ligjeruesja 2:120euro*12=1440euro *5%;</t>
  </si>
  <si>
    <t>Material shpenzues per nevoja te trajnimeve/shpenzime te zyres (Aktiviteti 3 dhe 4)</t>
  </si>
  <si>
    <t xml:space="preserve">Pregaditjet per 5 trajnime me institucione(fascikla lapsa letra,mjete didaktike-(Aktiviteti 3,4). ne kete linje nuk perfshihen paisje. </t>
  </si>
  <si>
    <t>material shpenzues per nevoja te  Ligjeratave (Aktiviteti 6,7,8)</t>
  </si>
  <si>
    <t>Ligjerata</t>
  </si>
  <si>
    <t>Pregaditje per 12 Ligjerata me komunitetin(Aktiviteti 6,7,8)mjete didaktike,flipcharta,lapsa,fascikla,letra(12 Muaj). Ne kete linje nuk perfshihen paisje.</t>
  </si>
  <si>
    <t>Shpenzime të sallës dhe ushqimi per pjesmarres ne trajnime (Aktiviteti 3,4)Trajnime me Mekanizmin koordinues kunder dhunes ne familje Prizren</t>
  </si>
  <si>
    <t>20-25 pjesmarrës me Institucione dhe OJQ Lokale ne 5 trajnime të planifikuara( Aktivitetet 3 dhe 4);Ushqim,pije dhe rezervimi I salles se trajnimeve ne Restaurante.25 persona x 12 euro meny e ushqimit per person.</t>
  </si>
  <si>
    <t>Shpenzime te Transportit (Aktiviteti 3,4,6,7,8,10)</t>
  </si>
  <si>
    <t>Transport per Aktivitetet e QSGF-P për 12 Muaj si dhe transport per (Aktiviteti 3,4,6,7,8)</t>
  </si>
  <si>
    <t>Material për Kurse me VDHF</t>
  </si>
  <si>
    <t>Material per kurse me vDHF të mbajtura në Qendër, pej,material/pelhure,material per kursin e manikyrit etj..</t>
  </si>
  <si>
    <t xml:space="preserve">                        Buxhet Propozimi  me Vetëkontribut</t>
  </si>
  <si>
    <t>Shpenzime për Zyre dhe Inventar per punë</t>
  </si>
  <si>
    <t>Objekti I QSGF-P në pronësi për shfrytezim,paisjet e punes.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</si>
</sst>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[$€-2]\ * #,##0.00_);_([$€-2]\ * \(#,##0.00\);_([$€-2]\ * &quot;-&quot;??_);_(@_)"/>
  </numFmts>
  <fonts count="14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b/>
      <sz val="14"/>
      <color rgb="FFFFFFFF"/>
      <name val="Tahoma"/>
      <family val="2"/>
    </font>
    <font>
      <b/>
      <sz val="11"/>
      <color rgb="FF660066"/>
      <name val="Tahoma"/>
      <family val="2"/>
    </font>
    <font>
      <sz val="10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color rgb="FF650066"/>
      <name val="Tahoma"/>
      <family val="2"/>
    </font>
    <font>
      <b/>
      <sz val="11"/>
      <color theme="0"/>
      <name val="Tahoma"/>
      <family val="2"/>
    </font>
    <font>
      <sz val="10"/>
      <name val="Arial"/>
      <family val="2"/>
    </font>
    <font>
      <sz val="11"/>
      <color theme="0"/>
      <name val="Tahoma"/>
      <family val="2"/>
    </font>
    <font>
      <sz val="1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50066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Protection="0">
      <alignment vertical="top"/>
    </xf>
    <xf numFmtId="9" fontId="11" fillId="0" borderId="0" applyFont="0" applyFill="0" applyBorder="0" applyAlignment="0" applyProtection="0"/>
  </cellStyleXfs>
  <cellXfs count="71">
    <xf numFmtId="0" fontId="0" fillId="0" borderId="0" xfId="0"/>
    <xf numFmtId="0" fontId="7" fillId="3" borderId="2" xfId="0" applyFont="1" applyFill="1" applyBorder="1" applyAlignment="1" applyProtection="1">
      <alignment horizontal="center" wrapText="1"/>
      <protection locked="0"/>
    </xf>
    <xf numFmtId="0" fontId="8" fillId="3" borderId="2" xfId="0" applyFont="1" applyFill="1" applyBorder="1" applyAlignment="1" applyProtection="1">
      <alignment horizontal="left" wrapText="1"/>
      <protection locked="0"/>
    </xf>
    <xf numFmtId="0" fontId="8" fillId="3" borderId="2" xfId="0" applyFont="1" applyFill="1" applyBorder="1" applyAlignment="1" applyProtection="1">
      <alignment horizont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165" fontId="8" fillId="3" borderId="2" xfId="0" applyNumberFormat="1" applyFont="1" applyFill="1" applyBorder="1" applyAlignment="1" applyProtection="1">
      <alignment horizontal="center" wrapText="1"/>
      <protection locked="0"/>
    </xf>
    <xf numFmtId="165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0" fontId="8" fillId="4" borderId="2" xfId="0" applyFont="1" applyFill="1" applyBorder="1" applyAlignment="1" applyProtection="1">
      <alignment horizontal="center" wrapText="1"/>
      <protection locked="0"/>
    </xf>
    <xf numFmtId="0" fontId="7" fillId="3" borderId="6" xfId="0" applyFont="1" applyFill="1" applyBorder="1" applyAlignment="1" applyProtection="1">
      <alignment horizontal="center" wrapText="1"/>
      <protection locked="0"/>
    </xf>
    <xf numFmtId="0" fontId="8" fillId="5" borderId="2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5" fillId="3" borderId="1" xfId="0" applyFont="1" applyFill="1" applyBorder="1" applyAlignment="1" applyProtection="1">
      <alignment horizontal="center" wrapText="1"/>
      <protection locked="0"/>
    </xf>
    <xf numFmtId="0" fontId="5" fillId="3" borderId="1" xfId="0" applyFont="1" applyFill="1" applyBorder="1" applyAlignment="1" applyProtection="1">
      <alignment horizontal="left" wrapText="1"/>
      <protection locked="0"/>
    </xf>
    <xf numFmtId="0" fontId="6" fillId="0" borderId="0" xfId="0" applyFont="1" applyProtection="1">
      <protection locked="0"/>
    </xf>
    <xf numFmtId="0" fontId="5" fillId="4" borderId="1" xfId="0" applyFont="1" applyFill="1" applyBorder="1" applyAlignment="1" applyProtection="1">
      <alignment horizontal="center" wrapText="1"/>
      <protection locked="0"/>
    </xf>
    <xf numFmtId="0" fontId="5" fillId="4" borderId="1" xfId="0" applyFont="1" applyFill="1" applyBorder="1" applyAlignment="1" applyProtection="1">
      <alignment horizontal="left" wrapText="1"/>
      <protection locked="0"/>
    </xf>
    <xf numFmtId="9" fontId="12" fillId="4" borderId="1" xfId="2" applyFont="1" applyFill="1" applyBorder="1" applyAlignment="1" applyProtection="1">
      <alignment horizontal="center" wrapText="1"/>
      <protection locked="0"/>
    </xf>
    <xf numFmtId="165" fontId="12" fillId="4" borderId="0" xfId="0" applyNumberFormat="1" applyFont="1" applyFill="1" applyAlignment="1" applyProtection="1">
      <alignment horizontal="center" wrapText="1"/>
      <protection locked="0"/>
    </xf>
    <xf numFmtId="10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top" wrapText="1"/>
      <protection locked="0"/>
    </xf>
    <xf numFmtId="0" fontId="6" fillId="0" borderId="5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165" fontId="12" fillId="4" borderId="5" xfId="0" applyNumberFormat="1" applyFont="1" applyFill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5" xfId="0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165" fontId="10" fillId="2" borderId="0" xfId="0" applyNumberFormat="1" applyFont="1" applyFill="1" applyAlignment="1" applyProtection="1">
      <alignment horizontal="center" wrapText="1"/>
      <protection locked="0"/>
    </xf>
    <xf numFmtId="164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9" fillId="3" borderId="1" xfId="0" applyFont="1" applyFill="1" applyBorder="1" applyAlignment="1" applyProtection="1">
      <alignment horizontal="center" wrapText="1"/>
      <protection locked="0"/>
    </xf>
    <xf numFmtId="0" fontId="9" fillId="3" borderId="1" xfId="0" applyFont="1" applyFill="1" applyBorder="1" applyAlignment="1" applyProtection="1">
      <alignment horizontal="left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9" fontId="10" fillId="2" borderId="2" xfId="2" applyFont="1" applyFill="1" applyBorder="1" applyAlignment="1" applyProtection="1">
      <alignment horizontal="center" wrapText="1"/>
      <protection locked="0"/>
    </xf>
    <xf numFmtId="165" fontId="10" fillId="2" borderId="0" xfId="0" applyNumberFormat="1" applyFont="1" applyFill="1" applyAlignment="1" applyProtection="1">
      <alignment horizontal="center" vertical="top" wrapText="1"/>
      <protection locked="0"/>
    </xf>
    <xf numFmtId="164" fontId="2" fillId="0" borderId="0" xfId="0" applyNumberFormat="1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2" fontId="5" fillId="3" borderId="1" xfId="0" applyNumberFormat="1" applyFont="1" applyFill="1" applyBorder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165" fontId="8" fillId="3" borderId="2" xfId="0" applyNumberFormat="1" applyFont="1" applyFill="1" applyBorder="1" applyAlignment="1">
      <alignment horizontal="center"/>
    </xf>
    <xf numFmtId="165" fontId="10" fillId="2" borderId="2" xfId="0" applyNumberFormat="1" applyFont="1" applyFill="1" applyBorder="1" applyAlignment="1">
      <alignment horizontal="center" wrapText="1"/>
    </xf>
    <xf numFmtId="165" fontId="8" fillId="3" borderId="1" xfId="0" applyNumberFormat="1" applyFont="1" applyFill="1" applyBorder="1" applyAlignment="1" applyProtection="1">
      <alignment horizontal="center" wrapText="1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>
      <alignment vertical="center"/>
    </xf>
    <xf numFmtId="164" fontId="6" fillId="0" borderId="0" xfId="0" applyNumberFormat="1" applyFont="1"/>
    <xf numFmtId="2" fontId="9" fillId="3" borderId="1" xfId="0" applyNumberFormat="1" applyFont="1" applyFill="1" applyBorder="1" applyAlignment="1">
      <alignment horizontal="center" wrapText="1"/>
    </xf>
    <xf numFmtId="165" fontId="8" fillId="3" borderId="2" xfId="0" applyNumberFormat="1" applyFont="1" applyFill="1" applyBorder="1" applyAlignment="1">
      <alignment horizontal="center" vertical="center"/>
    </xf>
    <xf numFmtId="165" fontId="10" fillId="2" borderId="2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13" fillId="3" borderId="2" xfId="0" applyFont="1" applyFill="1" applyBorder="1" applyAlignment="1" applyProtection="1">
      <alignment horizontal="left" vertical="center" wrapText="1"/>
      <protection locked="0"/>
    </xf>
    <xf numFmtId="0" fontId="13" fillId="3" borderId="2" xfId="0" applyFont="1" applyFill="1" applyBorder="1" applyAlignment="1" applyProtection="1">
      <alignment horizontal="center" wrapText="1"/>
      <protection locked="0"/>
    </xf>
    <xf numFmtId="165" fontId="13" fillId="3" borderId="2" xfId="0" applyNumberFormat="1" applyFont="1" applyFill="1" applyBorder="1" applyAlignment="1" applyProtection="1">
      <alignment horizont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center" wrapText="1"/>
      <protection locked="0"/>
    </xf>
    <xf numFmtId="165" fontId="13" fillId="3" borderId="1" xfId="0" applyNumberFormat="1" applyFont="1" applyFill="1" applyBorder="1" applyAlignment="1" applyProtection="1">
      <alignment horizontal="center" wrapText="1"/>
      <protection locked="0"/>
    </xf>
    <xf numFmtId="0" fontId="13" fillId="3" borderId="2" xfId="0" applyFont="1" applyFill="1" applyBorder="1" applyAlignment="1" applyProtection="1">
      <alignment horizontal="left" wrapText="1"/>
      <protection locked="0"/>
    </xf>
    <xf numFmtId="0" fontId="13" fillId="3" borderId="1" xfId="0" applyFont="1" applyFill="1" applyBorder="1" applyAlignment="1" applyProtection="1">
      <alignment horizontal="left" wrapText="1"/>
      <protection locked="0"/>
    </xf>
    <xf numFmtId="0" fontId="13" fillId="3" borderId="7" xfId="0" applyFont="1" applyFill="1" applyBorder="1" applyAlignment="1" applyProtection="1">
      <alignment horizontal="left" wrapText="1"/>
      <protection locked="0"/>
    </xf>
    <xf numFmtId="0" fontId="13" fillId="3" borderId="7" xfId="0" applyFont="1" applyFill="1" applyBorder="1" applyAlignment="1" applyProtection="1">
      <alignment horizontal="center" wrapText="1"/>
      <protection locked="0"/>
    </xf>
    <xf numFmtId="165" fontId="13" fillId="3" borderId="7" xfId="0" applyNumberFormat="1" applyFont="1" applyFill="1" applyBorder="1" applyAlignment="1" applyProtection="1">
      <alignment horizontal="center" wrapText="1"/>
      <protection locked="0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9" defaultPivotStyle="PivotStyleLight16"/>
  <colors>
    <mruColors>
      <color rgb="FF65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563332</xdr:colOff>
      <xdr:row>1</xdr:row>
      <xdr:rowOff>24318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8119" cy="834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zoomScale="94" zoomScaleNormal="122" workbookViewId="0">
      <selection activeCell="B8" sqref="B8"/>
    </sheetView>
  </sheetViews>
  <sheetFormatPr defaultColWidth="9.33203125" defaultRowHeight="13.2"/>
  <cols>
    <col min="1" max="1" width="5.33203125" style="14" customWidth="1"/>
    <col min="2" max="2" width="37.33203125" style="45" customWidth="1"/>
    <col min="3" max="3" width="11.6640625" style="45" customWidth="1"/>
    <col min="4" max="4" width="11.33203125" style="45" customWidth="1"/>
    <col min="5" max="5" width="13.6640625" style="45" customWidth="1"/>
    <col min="6" max="6" width="15.88671875" style="59" customWidth="1"/>
    <col min="7" max="7" width="38.6640625" style="45" customWidth="1"/>
    <col min="8" max="8" width="18.44140625" style="46" bestFit="1" customWidth="1"/>
    <col min="9" max="9" width="11.33203125" style="14" customWidth="1"/>
    <col min="10" max="16384" width="9.33203125" style="14"/>
  </cols>
  <sheetData>
    <row r="1" spans="1:18" ht="63.6" customHeight="1">
      <c r="A1" s="52" t="s">
        <v>0</v>
      </c>
      <c r="B1" s="53"/>
      <c r="C1" s="53"/>
      <c r="D1" s="53"/>
      <c r="E1" s="53"/>
      <c r="F1" s="54"/>
      <c r="G1" s="13"/>
      <c r="H1" s="14"/>
    </row>
    <row r="2" spans="1:18" ht="34.200000000000003" customHeight="1">
      <c r="A2" s="15" t="s">
        <v>1</v>
      </c>
      <c r="B2" s="16" t="s">
        <v>2</v>
      </c>
      <c r="C2" s="15" t="s">
        <v>3</v>
      </c>
      <c r="D2" s="15" t="s">
        <v>4</v>
      </c>
      <c r="E2" s="15" t="s">
        <v>5</v>
      </c>
      <c r="F2" s="47" t="s">
        <v>6</v>
      </c>
      <c r="G2" s="15" t="s">
        <v>7</v>
      </c>
      <c r="H2" s="17"/>
      <c r="I2" s="17"/>
      <c r="J2" s="17"/>
      <c r="K2" s="17"/>
    </row>
    <row r="3" spans="1:18" ht="13.8">
      <c r="A3" s="18"/>
      <c r="B3" s="19"/>
      <c r="C3" s="18"/>
      <c r="D3" s="18"/>
      <c r="E3" s="20">
        <f>F3/F26</f>
        <v>0.33698849959882321</v>
      </c>
      <c r="F3" s="48">
        <f>F4+F5+F6</f>
        <v>3780</v>
      </c>
      <c r="G3" s="21"/>
      <c r="H3" s="22"/>
      <c r="I3" s="17"/>
      <c r="J3" s="17"/>
      <c r="K3" s="17"/>
    </row>
    <row r="4" spans="1:18" ht="41.4">
      <c r="A4" s="1">
        <v>1</v>
      </c>
      <c r="B4" s="2" t="s">
        <v>8</v>
      </c>
      <c r="C4" s="3" t="s">
        <v>9</v>
      </c>
      <c r="D4" s="3">
        <v>12</v>
      </c>
      <c r="E4" s="6">
        <v>200</v>
      </c>
      <c r="F4" s="49">
        <f>D4*E4</f>
        <v>2400</v>
      </c>
      <c r="G4" s="12" t="s">
        <v>10</v>
      </c>
      <c r="H4" s="23"/>
      <c r="I4" s="17"/>
      <c r="J4" s="17"/>
      <c r="K4" s="17"/>
    </row>
    <row r="5" spans="1:18" ht="27.6">
      <c r="A5" s="1">
        <v>2</v>
      </c>
      <c r="B5" s="2" t="s">
        <v>11</v>
      </c>
      <c r="C5" s="3" t="s">
        <v>9</v>
      </c>
      <c r="D5" s="3">
        <v>12</v>
      </c>
      <c r="E5" s="6">
        <v>100</v>
      </c>
      <c r="F5" s="49">
        <f t="shared" ref="F5:F25" si="0">D5*E5</f>
        <v>1200</v>
      </c>
      <c r="G5" s="12" t="s">
        <v>12</v>
      </c>
      <c r="H5" s="23"/>
      <c r="I5" s="17"/>
      <c r="J5" s="17"/>
      <c r="K5" s="17"/>
    </row>
    <row r="6" spans="1:18" ht="57" customHeight="1">
      <c r="A6" s="1">
        <v>3</v>
      </c>
      <c r="B6" s="4" t="s">
        <v>13</v>
      </c>
      <c r="C6" s="3" t="s">
        <v>9</v>
      </c>
      <c r="D6" s="3">
        <v>12</v>
      </c>
      <c r="E6" s="6">
        <f>(E4+E5)*5%</f>
        <v>15</v>
      </c>
      <c r="F6" s="49">
        <f>D6*E6</f>
        <v>180</v>
      </c>
      <c r="G6" s="2" t="s">
        <v>14</v>
      </c>
      <c r="H6" s="24"/>
      <c r="I6" s="25"/>
      <c r="J6" s="25"/>
      <c r="K6" s="25"/>
    </row>
    <row r="7" spans="1:18" ht="13.8">
      <c r="A7" s="8"/>
      <c r="B7" s="9"/>
      <c r="C7" s="10"/>
      <c r="D7" s="10"/>
      <c r="E7" s="20">
        <f>F7/F26</f>
        <v>0.58812516715699381</v>
      </c>
      <c r="F7" s="48">
        <f>SUM(F8:F18)</f>
        <v>6597</v>
      </c>
      <c r="G7" s="26"/>
      <c r="H7" s="24"/>
      <c r="I7" s="25"/>
      <c r="J7" s="25"/>
      <c r="K7" s="25"/>
    </row>
    <row r="8" spans="1:18" ht="41.4">
      <c r="A8" s="11">
        <v>4</v>
      </c>
      <c r="B8" s="60" t="s">
        <v>15</v>
      </c>
      <c r="C8" s="61" t="s">
        <v>16</v>
      </c>
      <c r="D8" s="61">
        <v>3</v>
      </c>
      <c r="E8" s="62">
        <v>165</v>
      </c>
      <c r="F8" s="49">
        <f t="shared" si="0"/>
        <v>495</v>
      </c>
      <c r="G8" s="66" t="s">
        <v>17</v>
      </c>
      <c r="H8" s="24"/>
      <c r="I8" s="25"/>
      <c r="J8" s="25"/>
      <c r="K8" s="25"/>
    </row>
    <row r="9" spans="1:18" ht="41.4">
      <c r="A9" s="1">
        <v>5</v>
      </c>
      <c r="B9" s="60" t="s">
        <v>18</v>
      </c>
      <c r="C9" s="61" t="s">
        <v>16</v>
      </c>
      <c r="D9" s="61">
        <v>3</v>
      </c>
      <c r="E9" s="62">
        <v>165</v>
      </c>
      <c r="F9" s="49">
        <f t="shared" si="0"/>
        <v>495</v>
      </c>
      <c r="G9" s="66" t="s">
        <v>17</v>
      </c>
      <c r="H9" s="24"/>
      <c r="I9" s="25"/>
      <c r="J9" s="25"/>
      <c r="K9" s="25"/>
    </row>
    <row r="10" spans="1:18" ht="82.8">
      <c r="A10" s="1">
        <v>6</v>
      </c>
      <c r="B10" s="63" t="s">
        <v>19</v>
      </c>
      <c r="C10" s="64" t="s">
        <v>20</v>
      </c>
      <c r="D10" s="64">
        <v>6</v>
      </c>
      <c r="E10" s="65">
        <v>16.5</v>
      </c>
      <c r="F10" s="49">
        <f t="shared" si="0"/>
        <v>99</v>
      </c>
      <c r="G10" s="67" t="s">
        <v>21</v>
      </c>
      <c r="H10" s="24"/>
      <c r="I10" s="25"/>
      <c r="J10" s="25"/>
      <c r="K10" s="25"/>
    </row>
    <row r="11" spans="1:18" ht="52.5" customHeight="1">
      <c r="A11" s="1">
        <v>7</v>
      </c>
      <c r="B11" s="68" t="s">
        <v>22</v>
      </c>
      <c r="C11" s="69" t="s">
        <v>23</v>
      </c>
      <c r="D11" s="69">
        <v>12</v>
      </c>
      <c r="E11" s="70">
        <v>120</v>
      </c>
      <c r="F11" s="49">
        <f>D11*E11</f>
        <v>1440</v>
      </c>
      <c r="G11" s="68" t="s">
        <v>24</v>
      </c>
      <c r="H11" s="24"/>
      <c r="I11" s="25"/>
      <c r="J11" s="25"/>
      <c r="K11" s="25"/>
    </row>
    <row r="12" spans="1:18" ht="73.95" customHeight="1">
      <c r="A12" s="1">
        <v>8</v>
      </c>
      <c r="B12" s="66" t="s">
        <v>25</v>
      </c>
      <c r="C12" s="61" t="s">
        <v>23</v>
      </c>
      <c r="D12" s="61">
        <v>12</v>
      </c>
      <c r="E12" s="62">
        <v>120</v>
      </c>
      <c r="F12" s="49">
        <f t="shared" si="0"/>
        <v>1440</v>
      </c>
      <c r="G12" s="66" t="s">
        <v>26</v>
      </c>
      <c r="H12" s="27"/>
      <c r="I12" s="28"/>
      <c r="J12" s="25"/>
      <c r="K12" s="25"/>
    </row>
    <row r="13" spans="1:18" ht="54.75" customHeight="1">
      <c r="A13" s="1">
        <v>9</v>
      </c>
      <c r="B13" s="60" t="s">
        <v>27</v>
      </c>
      <c r="C13" s="61" t="s">
        <v>20</v>
      </c>
      <c r="D13" s="61">
        <v>24</v>
      </c>
      <c r="E13" s="62">
        <v>12</v>
      </c>
      <c r="F13" s="49">
        <f t="shared" si="0"/>
        <v>288</v>
      </c>
      <c r="G13" s="66" t="s">
        <v>28</v>
      </c>
      <c r="H13" s="29"/>
      <c r="I13" s="17"/>
      <c r="J13" s="17"/>
      <c r="K13" s="17"/>
      <c r="R13" s="30"/>
    </row>
    <row r="14" spans="1:18" ht="55.2">
      <c r="A14" s="1">
        <v>10</v>
      </c>
      <c r="B14" s="66" t="s">
        <v>29</v>
      </c>
      <c r="C14" s="61" t="s">
        <v>16</v>
      </c>
      <c r="D14" s="61">
        <v>6</v>
      </c>
      <c r="E14" s="62">
        <v>30</v>
      </c>
      <c r="F14" s="49">
        <f t="shared" si="0"/>
        <v>180</v>
      </c>
      <c r="G14" s="66" t="s">
        <v>30</v>
      </c>
      <c r="H14" s="31"/>
      <c r="I14" s="32"/>
      <c r="J14" s="32"/>
      <c r="K14" s="32"/>
      <c r="L14" s="32"/>
      <c r="M14" s="32"/>
      <c r="N14" s="32"/>
      <c r="O14" s="32"/>
      <c r="P14" s="32"/>
      <c r="Q14" s="32"/>
      <c r="R14" s="30"/>
    </row>
    <row r="15" spans="1:18" ht="53.25" customHeight="1">
      <c r="A15" s="1">
        <v>11</v>
      </c>
      <c r="B15" s="66" t="s">
        <v>31</v>
      </c>
      <c r="C15" s="61" t="s">
        <v>32</v>
      </c>
      <c r="D15" s="61">
        <v>12</v>
      </c>
      <c r="E15" s="62">
        <v>30</v>
      </c>
      <c r="F15" s="49">
        <f t="shared" si="0"/>
        <v>360</v>
      </c>
      <c r="G15" s="66" t="s">
        <v>33</v>
      </c>
      <c r="H15" s="31"/>
      <c r="I15" s="32"/>
      <c r="J15" s="32"/>
      <c r="K15" s="32"/>
      <c r="L15" s="32"/>
      <c r="M15" s="32"/>
      <c r="N15" s="32"/>
      <c r="O15" s="32"/>
      <c r="P15" s="32"/>
      <c r="Q15" s="32"/>
      <c r="R15" s="30"/>
    </row>
    <row r="16" spans="1:18" ht="82.8">
      <c r="A16" s="1">
        <v>12</v>
      </c>
      <c r="B16" s="66" t="s">
        <v>34</v>
      </c>
      <c r="C16" s="61" t="s">
        <v>16</v>
      </c>
      <c r="D16" s="61">
        <v>6</v>
      </c>
      <c r="E16" s="62">
        <v>300</v>
      </c>
      <c r="F16" s="49">
        <f t="shared" si="0"/>
        <v>1800</v>
      </c>
      <c r="G16" s="66" t="s">
        <v>35</v>
      </c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30"/>
    </row>
    <row r="17" spans="1:18" ht="13.8">
      <c r="A17" s="1">
        <v>13</v>
      </c>
      <c r="B17" s="2"/>
      <c r="C17" s="3"/>
      <c r="D17" s="3"/>
      <c r="E17" s="6"/>
      <c r="F17" s="49">
        <f t="shared" si="0"/>
        <v>0</v>
      </c>
      <c r="G17" s="12"/>
      <c r="H17" s="31"/>
      <c r="I17" s="32"/>
      <c r="J17" s="32"/>
      <c r="K17" s="32"/>
      <c r="L17" s="32"/>
      <c r="M17" s="32"/>
      <c r="N17" s="32"/>
      <c r="O17" s="32"/>
      <c r="P17" s="32"/>
      <c r="Q17" s="32"/>
      <c r="R17" s="30"/>
    </row>
    <row r="18" spans="1:18" ht="61.2" customHeight="1">
      <c r="A18" s="1">
        <v>14</v>
      </c>
      <c r="B18" s="2"/>
      <c r="C18" s="3"/>
      <c r="D18" s="3"/>
      <c r="E18" s="6"/>
      <c r="F18" s="49">
        <f t="shared" si="0"/>
        <v>0</v>
      </c>
      <c r="G18" s="2"/>
      <c r="H18" s="31"/>
      <c r="I18" s="32"/>
      <c r="J18" s="32"/>
      <c r="K18" s="32"/>
      <c r="L18" s="32"/>
      <c r="M18" s="32"/>
      <c r="N18" s="32"/>
      <c r="O18" s="32"/>
      <c r="P18" s="32"/>
      <c r="Q18" s="32"/>
      <c r="R18" s="30"/>
    </row>
    <row r="19" spans="1:18" ht="13.8">
      <c r="A19" s="8"/>
      <c r="B19" s="9"/>
      <c r="C19" s="10"/>
      <c r="D19" s="10"/>
      <c r="E19" s="20">
        <f>F19/F26</f>
        <v>7.4886333244182937E-2</v>
      </c>
      <c r="F19" s="48">
        <f>F20+F21+F22+F23+F24+F25</f>
        <v>840</v>
      </c>
      <c r="G19" s="26"/>
      <c r="H19" s="24"/>
      <c r="I19" s="25"/>
      <c r="J19" s="25"/>
      <c r="K19" s="25"/>
    </row>
    <row r="20" spans="1:18" ht="41.4">
      <c r="A20" s="1">
        <v>15</v>
      </c>
      <c r="B20" s="66" t="s">
        <v>36</v>
      </c>
      <c r="C20" s="61" t="s">
        <v>9</v>
      </c>
      <c r="D20" s="61">
        <v>12</v>
      </c>
      <c r="E20" s="62">
        <v>40</v>
      </c>
      <c r="F20" s="49">
        <f t="shared" si="0"/>
        <v>480</v>
      </c>
      <c r="G20" s="66" t="s">
        <v>37</v>
      </c>
      <c r="H20" s="31"/>
      <c r="I20" s="28"/>
      <c r="J20" s="17"/>
      <c r="K20" s="17"/>
    </row>
    <row r="21" spans="1:18" ht="41.4">
      <c r="A21" s="1">
        <v>16</v>
      </c>
      <c r="B21" s="66" t="s">
        <v>38</v>
      </c>
      <c r="C21" s="61" t="s">
        <v>9</v>
      </c>
      <c r="D21" s="61">
        <v>12</v>
      </c>
      <c r="E21" s="62">
        <v>30</v>
      </c>
      <c r="F21" s="49">
        <f t="shared" si="0"/>
        <v>360</v>
      </c>
      <c r="G21" s="66" t="s">
        <v>39</v>
      </c>
      <c r="H21" s="29"/>
      <c r="I21" s="17"/>
      <c r="J21" s="17"/>
      <c r="K21" s="17"/>
    </row>
    <row r="22" spans="1:18" ht="13.8">
      <c r="A22" s="1">
        <v>17</v>
      </c>
      <c r="B22" s="2"/>
      <c r="C22" s="3"/>
      <c r="D22" s="3"/>
      <c r="E22" s="6"/>
      <c r="F22" s="49">
        <f t="shared" si="0"/>
        <v>0</v>
      </c>
      <c r="G22" s="2"/>
      <c r="H22" s="29"/>
      <c r="I22" s="17"/>
      <c r="J22" s="17"/>
      <c r="K22" s="17"/>
    </row>
    <row r="23" spans="1:18" ht="13.8">
      <c r="A23" s="1">
        <v>18</v>
      </c>
      <c r="B23" s="2"/>
      <c r="C23" s="3"/>
      <c r="D23" s="3"/>
      <c r="E23" s="6"/>
      <c r="F23" s="49">
        <f t="shared" si="0"/>
        <v>0</v>
      </c>
      <c r="G23" s="2"/>
      <c r="H23" s="29"/>
      <c r="I23" s="17"/>
      <c r="J23" s="17"/>
      <c r="K23" s="17"/>
    </row>
    <row r="24" spans="1:18" ht="13.8">
      <c r="A24" s="1">
        <v>19</v>
      </c>
      <c r="B24" s="2"/>
      <c r="C24" s="3"/>
      <c r="D24" s="3"/>
      <c r="E24" s="51"/>
      <c r="F24" s="49">
        <f t="shared" si="0"/>
        <v>0</v>
      </c>
      <c r="G24" s="2"/>
      <c r="H24" s="17"/>
      <c r="I24" s="17"/>
      <c r="J24" s="17"/>
      <c r="K24" s="17"/>
    </row>
    <row r="25" spans="1:18" ht="13.8">
      <c r="A25" s="1">
        <v>20</v>
      </c>
      <c r="B25" s="2"/>
      <c r="C25" s="3"/>
      <c r="D25" s="3"/>
      <c r="E25" s="51"/>
      <c r="F25" s="49">
        <f t="shared" si="0"/>
        <v>0</v>
      </c>
      <c r="G25" s="2"/>
      <c r="H25" s="17"/>
      <c r="I25" s="17"/>
      <c r="J25" s="17"/>
      <c r="K25" s="17"/>
    </row>
    <row r="26" spans="1:18" ht="13.8">
      <c r="A26" s="33"/>
      <c r="B26" s="34"/>
      <c r="C26" s="34"/>
      <c r="D26" s="34"/>
      <c r="E26" s="20">
        <f>E19+E7+E3</f>
        <v>1</v>
      </c>
      <c r="F26" s="50">
        <f>F19+F7+F3</f>
        <v>11217</v>
      </c>
      <c r="G26" s="35"/>
      <c r="H26" s="17"/>
      <c r="I26" s="17"/>
      <c r="J26" s="17"/>
      <c r="K26" s="17"/>
    </row>
    <row r="27" spans="1:18" ht="12.75" customHeight="1">
      <c r="A27" s="17"/>
      <c r="B27" s="36"/>
      <c r="C27" s="36"/>
      <c r="D27" s="36"/>
      <c r="E27" s="36"/>
      <c r="F27" s="55"/>
      <c r="G27" s="36"/>
      <c r="H27" s="37"/>
      <c r="I27" s="17"/>
      <c r="J27" s="17"/>
      <c r="K27" s="17"/>
    </row>
    <row r="28" spans="1:18" ht="13.5" customHeight="1">
      <c r="A28" s="17"/>
      <c r="B28" s="36"/>
      <c r="C28" s="36"/>
      <c r="D28" s="36"/>
      <c r="E28" s="36"/>
      <c r="F28" s="55"/>
      <c r="G28" s="36"/>
      <c r="H28" s="37"/>
      <c r="I28" s="17"/>
      <c r="J28" s="17"/>
      <c r="K28" s="17"/>
    </row>
    <row r="29" spans="1:18" ht="17.399999999999999">
      <c r="A29" s="52" t="s">
        <v>40</v>
      </c>
      <c r="B29" s="53"/>
      <c r="C29" s="53"/>
      <c r="D29" s="53"/>
      <c r="E29" s="53"/>
      <c r="F29" s="54"/>
      <c r="G29" s="13"/>
      <c r="H29" s="37"/>
      <c r="I29" s="17"/>
      <c r="J29" s="17"/>
      <c r="K29" s="17"/>
    </row>
    <row r="30" spans="1:18" ht="27.6">
      <c r="A30" s="38" t="s">
        <v>1</v>
      </c>
      <c r="B30" s="39" t="s">
        <v>2</v>
      </c>
      <c r="C30" s="38" t="s">
        <v>3</v>
      </c>
      <c r="D30" s="38" t="s">
        <v>4</v>
      </c>
      <c r="E30" s="38" t="s">
        <v>5</v>
      </c>
      <c r="F30" s="56" t="s">
        <v>6</v>
      </c>
      <c r="G30" s="15" t="s">
        <v>7</v>
      </c>
      <c r="H30" s="37"/>
      <c r="I30" s="17"/>
      <c r="J30" s="17"/>
      <c r="K30" s="17"/>
    </row>
    <row r="31" spans="1:18" ht="27.6">
      <c r="A31" s="40">
        <v>1</v>
      </c>
      <c r="B31" s="2" t="s">
        <v>41</v>
      </c>
      <c r="C31" s="5" t="s">
        <v>9</v>
      </c>
      <c r="D31" s="5">
        <v>6</v>
      </c>
      <c r="E31" s="7">
        <v>100</v>
      </c>
      <c r="F31" s="57">
        <f>D31*E31</f>
        <v>600</v>
      </c>
      <c r="G31" s="12" t="s">
        <v>42</v>
      </c>
      <c r="H31" s="23"/>
      <c r="I31" s="28"/>
      <c r="J31" s="17"/>
      <c r="K31" s="17"/>
    </row>
    <row r="32" spans="1:18" ht="13.8">
      <c r="A32" s="40">
        <v>2</v>
      </c>
      <c r="B32" s="4"/>
      <c r="C32" s="5"/>
      <c r="D32" s="5"/>
      <c r="E32" s="7"/>
      <c r="F32" s="57">
        <f t="shared" ref="F32:F35" si="1">D32*E32</f>
        <v>0</v>
      </c>
      <c r="G32" s="12"/>
      <c r="H32" s="23"/>
      <c r="I32" s="28"/>
      <c r="J32" s="17"/>
      <c r="K32" s="17"/>
    </row>
    <row r="33" spans="1:11" ht="13.8">
      <c r="A33" s="40">
        <v>3</v>
      </c>
      <c r="B33" s="4"/>
      <c r="C33" s="5"/>
      <c r="D33" s="5"/>
      <c r="E33" s="7"/>
      <c r="F33" s="57">
        <f t="shared" si="1"/>
        <v>0</v>
      </c>
      <c r="G33" s="12"/>
      <c r="H33" s="23"/>
      <c r="I33" s="28"/>
      <c r="J33" s="17"/>
      <c r="K33" s="17"/>
    </row>
    <row r="34" spans="1:11" ht="13.8">
      <c r="A34" s="40">
        <v>4</v>
      </c>
      <c r="B34" s="4"/>
      <c r="C34" s="5"/>
      <c r="D34" s="5"/>
      <c r="E34" s="7"/>
      <c r="F34" s="57">
        <f t="shared" si="1"/>
        <v>0</v>
      </c>
      <c r="G34" s="12"/>
      <c r="H34" s="23"/>
      <c r="I34" s="28"/>
      <c r="J34" s="17"/>
      <c r="K34" s="17"/>
    </row>
    <row r="35" spans="1:11" ht="13.8">
      <c r="A35" s="40">
        <v>5</v>
      </c>
      <c r="B35" s="4"/>
      <c r="C35" s="5"/>
      <c r="D35" s="5"/>
      <c r="E35" s="7"/>
      <c r="F35" s="57">
        <f t="shared" si="1"/>
        <v>0</v>
      </c>
      <c r="G35" s="12"/>
      <c r="H35" s="23"/>
      <c r="I35" s="28"/>
      <c r="J35" s="17"/>
      <c r="K35" s="17"/>
    </row>
    <row r="36" spans="1:11" ht="13.8">
      <c r="A36" s="41"/>
      <c r="B36" s="42"/>
      <c r="C36" s="42"/>
      <c r="D36" s="42"/>
      <c r="E36" s="43">
        <f>F36/F26</f>
        <v>5.3490238031559244E-2</v>
      </c>
      <c r="F36" s="58">
        <f>SUM(F31:F35)</f>
        <v>600</v>
      </c>
      <c r="G36" s="44"/>
      <c r="H36" s="37"/>
      <c r="I36" s="17"/>
      <c r="J36" s="17"/>
      <c r="K36" s="17"/>
    </row>
    <row r="38" spans="1:11">
      <c r="F38" s="59">
        <f>F26+F36</f>
        <v>11817</v>
      </c>
    </row>
  </sheetData>
  <sheetProtection algorithmName="SHA-512" hashValue="Pa5Dv1GZXBcISDd33v9C/VVuSgjM7/4hF37voJd7fsOh9zGPUvpJqbsDieE261COs5dUEWa44J7U3PAbnC19tw==" saltValue="1mdMbW1fWxIY+KgcQyNv1g==" spinCount="100000" sheet="1" objects="1" scenarios="1"/>
  <phoneticPr fontId="1" type="noConversion"/>
  <pageMargins left="0.75" right="0.75" top="0.5" bottom="0.5" header="0.5" footer="0.5"/>
  <pageSetup paperSize="9" scale="56" fitToHeight="2" orientation="portrait" r:id="rId1"/>
  <headerFooter alignWithMargins="0">
    <oddFooter>&amp;L&amp;F&amp;R&amp;P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Buxhet propozimi</vt:lpstr>
      <vt:lpstr>'Buxhet propozimi'!Print_Area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 Form w. reallocations column</dc:title>
  <dc:subject/>
  <dc:creator>Anna Fayeq</dc:creator>
  <cp:keywords/>
  <dc:description/>
  <cp:lastModifiedBy>user</cp:lastModifiedBy>
  <cp:revision/>
  <dcterms:created xsi:type="dcterms:W3CDTF">2004-09-09T12:00:31Z</dcterms:created>
  <dcterms:modified xsi:type="dcterms:W3CDTF">2023-02-02T17:55:45Z</dcterms:modified>
  <cp:category/>
  <cp:contentStatus/>
</cp:coreProperties>
</file>